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CALDERONV\Desktop\"/>
    </mc:Choice>
  </mc:AlternateContent>
  <bookViews>
    <workbookView xWindow="390" yWindow="585" windowWidth="7815" windowHeight="7875"/>
  </bookViews>
  <sheets>
    <sheet name="NORMOGRAMA" sheetId="1" r:id="rId1"/>
  </sheets>
  <calcPr calcId="152511"/>
</workbook>
</file>

<file path=xl/calcChain.xml><?xml version="1.0" encoding="utf-8"?>
<calcChain xmlns="http://schemas.openxmlformats.org/spreadsheetml/2006/main">
  <c r="I36" i="1" l="1"/>
  <c r="I35" i="1"/>
  <c r="I33" i="1"/>
  <c r="I32" i="1"/>
  <c r="I31" i="1"/>
  <c r="I29" i="1"/>
  <c r="I28" i="1"/>
  <c r="I24" i="1"/>
  <c r="I22" i="1"/>
  <c r="I21" i="1"/>
  <c r="I18" i="1" l="1"/>
  <c r="I17" i="1"/>
  <c r="I16" i="1"/>
  <c r="I13" i="1"/>
  <c r="I12" i="1"/>
</calcChain>
</file>

<file path=xl/sharedStrings.xml><?xml version="1.0" encoding="utf-8"?>
<sst xmlns="http://schemas.openxmlformats.org/spreadsheetml/2006/main" count="139" uniqueCount="80">
  <si>
    <t>FECHA DE EMISIÓN</t>
  </si>
  <si>
    <t>EMITIDO POR:</t>
  </si>
  <si>
    <t xml:space="preserve"> EPÍGRAFE DEL DOCUMENTO</t>
  </si>
  <si>
    <t>ESTADO</t>
  </si>
  <si>
    <t>DIRECCIÓN ELECTRÓNICA - URL EN EL RID</t>
  </si>
  <si>
    <t>DÍA</t>
  </si>
  <si>
    <t>MES</t>
  </si>
  <si>
    <t>AÑO</t>
  </si>
  <si>
    <t>Ley</t>
  </si>
  <si>
    <t>Abril</t>
  </si>
  <si>
    <t xml:space="preserve">Vigente </t>
  </si>
  <si>
    <t>Julio</t>
  </si>
  <si>
    <t>Por la cual se establece la Ley Orgánica del Plan de Desarrollo.</t>
  </si>
  <si>
    <t xml:space="preserve">Ley </t>
  </si>
  <si>
    <t>Por la cual se dictan normas orientadas a fortalecer los mecanismos de prevención, investigación y sanción de actos de corrupción y la efectividad del control de la gestión pública</t>
  </si>
  <si>
    <t xml:space="preserve">Mayo </t>
  </si>
  <si>
    <t>Por la cual se regula la organización y el funcionamiento del Sistema General de Regalías.</t>
  </si>
  <si>
    <t xml:space="preserve">Junio </t>
  </si>
  <si>
    <t>Por la cual se expide el Plan Nacional de Desarrollo 2014-2018</t>
  </si>
  <si>
    <t xml:space="preserve">Decreto </t>
  </si>
  <si>
    <t xml:space="preserve">Enero </t>
  </si>
  <si>
    <t>Por el cual se compilan la Ley 38 de 1989, la Ley 179 de 1994 y la Ley 225 de 1995 que conforman el estatuto orgánico del presupuesto</t>
  </si>
  <si>
    <t>Mayo</t>
  </si>
  <si>
    <t xml:space="preserve"> Por medio del cual se expide el decreto único reglamentario del sector administrativo de planeación nacional.</t>
  </si>
  <si>
    <t xml:space="preserve">Febrero </t>
  </si>
  <si>
    <t>Por el cual se reglamenta la Ley 179 de 1994".</t>
  </si>
  <si>
    <t>Marzo</t>
  </si>
  <si>
    <t>Por el cual se reglamentan las Leyes 38 de 1989, 179 de 1994 y 225 de 1995 Orgánicas del Presupuesto General de la Nación.</t>
  </si>
  <si>
    <t>Septiembre</t>
  </si>
  <si>
    <t>Por el cual se reglamenta parcialmente la Ley 1530 de 2012 en materia presupuestal y se dictan otras disposiciones</t>
  </si>
  <si>
    <t xml:space="preserve">Diciembre </t>
  </si>
  <si>
    <t xml:space="preserve">Agosto </t>
  </si>
  <si>
    <t xml:space="preserve">Abril </t>
  </si>
  <si>
    <t xml:space="preserve">Gobernación de Antioquia </t>
  </si>
  <si>
    <t xml:space="preserve">Resolución </t>
  </si>
  <si>
    <t>Por la cual se establece la metodología para la formulación de los proyectos de inversión susceptibles de financiamiento con cargo a los recursos del Sistema General de Regalías</t>
  </si>
  <si>
    <t>Vigente</t>
  </si>
  <si>
    <t>Por la cual se adopta la metodología para la formulación y evaluación previa de proyectos de inversión susceptibles de ser financiados con recursos del Presupuesto General de la Nación y de los Presupuestos Territoriales</t>
  </si>
  <si>
    <t>Manual de procedimientos del Sistema Unificado de Inversiones y Finanzas Publicas (SUIFP) Resolución 4788 de 2016 Versión 1.0</t>
  </si>
  <si>
    <t xml:space="preserve">Ordenanza </t>
  </si>
  <si>
    <t xml:space="preserve">Por la c ual se crea e institucionaliza el Banco de programas y  proyectos de inversion pública del departamento de Antioquia. </t>
  </si>
  <si>
    <t xml:space="preserve">A continuación se relacionan las principales normas vigentes, relacionadas con el sistema de planeación, el sistema presupuestal y el régimen de los bancos de programas y proyectos de inversión del presupuesto General de la Nación de los presupuestos Territorilaes y el Sistemas General de Regalías. </t>
  </si>
  <si>
    <t xml:space="preserve">Congreso de la República </t>
  </si>
  <si>
    <t xml:space="preserve">Por medio del cual se establece el estatuto orgánico del presupuesto. </t>
  </si>
  <si>
    <t>Dic</t>
  </si>
  <si>
    <t>Por medio de la cual se expide el Estatuto Organico de Presupuesto del Departamento de Antioquia y de sus entidades Descentralizadas</t>
  </si>
  <si>
    <t>TIPO DE 
DOCUMENTO</t>
  </si>
  <si>
    <t>NÚMERO DE 
LA NORMA</t>
  </si>
  <si>
    <t>Por medio de la cual se crea la Ley de Transparencia y del Derecho de Acceso a la Información Pública Nacional y se dictan otras disposiciones</t>
  </si>
  <si>
    <t>https://www.mintic.gov.co/portal/604/articles-7147_documento.pdf</t>
  </si>
  <si>
    <t xml:space="preserve">Departamento 
general de 
Planeación </t>
  </si>
  <si>
    <r>
      <t xml:space="preserve">Dirección Monitoreo, Evaluación y Banco de Proyectos
</t>
    </r>
    <r>
      <rPr>
        <sz val="14"/>
        <rFont val="Calibri"/>
        <family val="2"/>
      </rPr>
      <t>NORMOGRAMA  
BANCO DE PROGRAMAS Y PROYECTOS DE INVERSIÓN</t>
    </r>
  </si>
  <si>
    <t>LEYES</t>
  </si>
  <si>
    <t>RESOLUCIONES</t>
  </si>
  <si>
    <t>ORDENANZAS</t>
  </si>
  <si>
    <t>DECRETOS</t>
  </si>
  <si>
    <t xml:space="preserve">Presidencia de 
la República </t>
  </si>
  <si>
    <t xml:space="preserve">Departamento 
Nacional de Planeación </t>
  </si>
  <si>
    <t xml:space="preserve">Gobernación  
de Antioquia </t>
  </si>
  <si>
    <t>https://www.mintic.gov.co/portal/604/articles-3630_documento.pdf</t>
  </si>
  <si>
    <t>Diciembre</t>
  </si>
  <si>
    <t>Por el cual se introducen algunas modificaciones a la Ley 38 de 1989 Orgánica de Presupuesto.</t>
  </si>
  <si>
    <t>http://www.alcaldiabogota.gov.co/sisjur/normas/Norma1.jsp?i=14941</t>
  </si>
  <si>
    <t>Por medio del cual se reglamenta el funcionamiento del banco de programas y proyectos de Inversión Pública Departamental</t>
  </si>
  <si>
    <t>http://www.minambiente.gov.co/images/normativa/decretos/2008/dec_0028_2008.pdf</t>
  </si>
  <si>
    <t>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</si>
  <si>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 xml:space="preserve">Julio </t>
  </si>
  <si>
    <t>http://www.secretariasenado.gov.co/senado/basedoc/constitucion_politica_1991.html</t>
  </si>
  <si>
    <t>Constitución 
Política de 1991</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</si>
  <si>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</si>
  <si>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https://www.auditoria.gov.co/Biblioteca%20General/Leyes/Leyes_1990-2009/Ley_617_de_2000_(Racionalizacion_del_Gasto_Publico).pdf</t>
  </si>
  <si>
    <t>Octubre</t>
  </si>
  <si>
    <t>Decreto</t>
  </si>
  <si>
    <t>Por el cual se reglamenta parcialmente la Ley 617 de 2000</t>
  </si>
  <si>
    <t>Febrero</t>
  </si>
  <si>
    <t>http://www.alcaldiabogota.gov.co/sisjur/normas/Norma1.jsp?i=3773</t>
  </si>
  <si>
    <t>http://www.alcaldiabogota.gov.co/sisjur/normas/Norma1.jsp?i=27588</t>
  </si>
  <si>
    <t>Noviembre</t>
  </si>
  <si>
    <t>Asamblea Nacional Constituyente 1991</t>
  </si>
  <si>
    <t>Por medio del cual se define la estrategia de monitoreo, seguimiento y control integral al
gasto que se realice con recursos del Sistema General de Participaciones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</si>
</sst>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rgb="FF000000"/>
      <name val="Calibri"/>
    </font>
    <font>
      <sz val="22"/>
      <name val="Calibri"/>
      <family val="2"/>
    </font>
    <font>
      <sz val="11"/>
      <name val="Calibri"/>
      <family val="2"/>
    </font>
    <font>
      <b/>
      <sz val="11"/>
      <color rgb="FFFFFFFF"/>
      <name val="Arial"/>
      <family val="2"/>
    </font>
    <font>
      <u/>
      <sz val="11"/>
      <color rgb="FF0000FF"/>
      <name val="Calibri"/>
      <family val="2"/>
    </font>
    <font>
      <u/>
      <sz val="11"/>
      <color rgb="FF0000FF"/>
      <name val="Calibri"/>
      <family val="2"/>
    </font>
    <font>
      <u/>
      <sz val="11"/>
      <color rgb="FF0000FF"/>
      <name val="Calibri"/>
      <family val="2"/>
    </font>
    <font>
      <b/>
      <sz val="11"/>
      <name val="Arial"/>
      <family val="2"/>
    </font>
    <font>
      <u/>
      <sz val="11"/>
      <color rgb="FF0000FF"/>
      <name val="Calibri"/>
      <family val="2"/>
    </font>
    <font>
      <b/>
      <sz val="11"/>
      <color rgb="FF000000"/>
      <name val="Calibri"/>
      <family val="2"/>
    </font>
    <font>
      <sz val="11"/>
      <color rgb="FF000000"/>
      <name val="Calibri"/>
      <family val="2"/>
    </font>
    <font>
      <u/>
      <sz val="11"/>
      <color theme="10"/>
      <name val="Calibri"/>
    </font>
    <font>
      <sz val="14"/>
      <name val="Calibri"/>
      <family val="2"/>
    </font>
    <font>
      <b/>
      <sz val="11"/>
      <color theme="0"/>
      <name val="Arial"/>
      <family val="2"/>
    </font>
  </fonts>
  <fills count="5">
    <fill>
      <patternFill patternType="none"/>
    </fill>
    <fill>
      <patternFill patternType="gray125"/>
    </fill>
    <fill>
      <patternFill patternType="solid">
        <fgColor rgb="FFFF0000"/>
        <bgColor rgb="FFFF0000"/>
      </patternFill>
    </fill>
    <fill>
      <patternFill patternType="solid">
        <fgColor rgb="FF00B050"/>
        <bgColor rgb="FF00B050"/>
      </patternFill>
    </fill>
    <fill>
      <patternFill patternType="solid">
        <fgColor theme="0"/>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top style="thin">
        <color rgb="FF000000"/>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rgb="FF000000"/>
      </left>
      <right/>
      <top/>
      <bottom style="thin">
        <color rgb="FF000000"/>
      </bottom>
      <diagonal/>
    </border>
  </borders>
  <cellStyleXfs count="2">
    <xf numFmtId="0" fontId="0" fillId="0" borderId="0"/>
    <xf numFmtId="0" fontId="11" fillId="0" borderId="0" applyNumberFormat="0" applyFill="0" applyBorder="0" applyAlignment="0" applyProtection="0"/>
  </cellStyleXfs>
  <cellXfs count="102">
    <xf numFmtId="0" fontId="0" fillId="0" borderId="0" xfId="0" applyFont="1" applyAlignment="1"/>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1" xfId="0" applyFont="1" applyBorder="1" applyAlignment="1">
      <alignment horizontal="center" vertical="center"/>
    </xf>
    <xf numFmtId="0" fontId="10" fillId="0" borderId="4" xfId="0" applyFont="1" applyBorder="1" applyAlignment="1">
      <alignment horizontal="center" vertical="center" wrapText="1"/>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0" fillId="4" borderId="4" xfId="0" applyFont="1" applyFill="1" applyBorder="1" applyAlignment="1">
      <alignment horizontal="center" vertical="center"/>
    </xf>
    <xf numFmtId="0" fontId="10" fillId="4" borderId="4" xfId="0" applyFont="1" applyFill="1" applyBorder="1" applyAlignment="1">
      <alignment horizontal="center" vertical="center"/>
    </xf>
    <xf numFmtId="0" fontId="0" fillId="0" borderId="0" xfId="0" applyFont="1" applyAlignment="1"/>
    <xf numFmtId="0" fontId="0" fillId="0" borderId="23" xfId="0" applyFont="1" applyBorder="1" applyAlignment="1">
      <alignment horizontal="center" vertical="center"/>
    </xf>
    <xf numFmtId="0" fontId="4" fillId="0" borderId="24" xfId="0" applyFont="1" applyBorder="1" applyAlignment="1">
      <alignment horizontal="center" vertical="center" wrapText="1"/>
    </xf>
    <xf numFmtId="0" fontId="0" fillId="4" borderId="23" xfId="0" applyFont="1" applyFill="1" applyBorder="1" applyAlignment="1">
      <alignment horizontal="center" vertical="center"/>
    </xf>
    <xf numFmtId="0" fontId="0" fillId="0" borderId="20"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Fill="1" applyBorder="1" applyAlignment="1">
      <alignment horizontal="center" vertical="center"/>
    </xf>
    <xf numFmtId="0" fontId="0" fillId="0" borderId="26" xfId="0" applyFont="1" applyBorder="1" applyAlignment="1">
      <alignment horizontal="center" vertical="center"/>
    </xf>
    <xf numFmtId="0" fontId="10" fillId="0" borderId="26" xfId="0" applyFont="1" applyBorder="1" applyAlignment="1">
      <alignment horizontal="center" vertical="center" wrapText="1"/>
    </xf>
    <xf numFmtId="0" fontId="0" fillId="0" borderId="21" xfId="0" applyFont="1" applyBorder="1" applyAlignment="1">
      <alignment horizontal="center" vertical="center"/>
    </xf>
    <xf numFmtId="0" fontId="0" fillId="0" borderId="3"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4" fillId="0" borderId="22" xfId="0" applyFont="1" applyBorder="1" applyAlignment="1">
      <alignment horizontal="center" vertical="center" wrapText="1"/>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0"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0" fillId="4" borderId="31" xfId="0" applyFont="1" applyFill="1" applyBorder="1" applyAlignment="1">
      <alignment horizontal="center" vertical="center" wrapText="1"/>
    </xf>
    <xf numFmtId="0" fontId="0" fillId="4" borderId="30" xfId="0" applyFont="1" applyFill="1" applyBorder="1" applyAlignment="1">
      <alignment horizontal="center" vertical="center"/>
    </xf>
    <xf numFmtId="0" fontId="10" fillId="0" borderId="30" xfId="0" applyFont="1" applyBorder="1" applyAlignment="1">
      <alignment horizontal="center" vertical="center" wrapText="1"/>
    </xf>
    <xf numFmtId="0" fontId="0" fillId="4" borderId="30"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0"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8" xfId="0" applyFont="1" applyBorder="1" applyAlignment="1">
      <alignment horizontal="center" vertical="center" wrapText="1"/>
    </xf>
    <xf numFmtId="0" fontId="0" fillId="0" borderId="26" xfId="0" applyFont="1" applyBorder="1" applyAlignment="1">
      <alignment horizontal="center" vertical="center" wrapText="1"/>
    </xf>
    <xf numFmtId="0" fontId="10" fillId="4"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5" xfId="0" applyFont="1" applyBorder="1" applyAlignment="1">
      <alignment horizontal="center" vertical="center" wrapText="1"/>
    </xf>
    <xf numFmtId="0" fontId="4" fillId="0" borderId="29" xfId="0" applyFont="1" applyBorder="1" applyAlignment="1">
      <alignment horizontal="center" vertical="center" wrapText="1"/>
    </xf>
    <xf numFmtId="0" fontId="11" fillId="0" borderId="36" xfId="1" applyBorder="1" applyAlignment="1">
      <alignment horizontal="center" vertical="center" wrapText="1"/>
    </xf>
    <xf numFmtId="0" fontId="5" fillId="4" borderId="37" xfId="0" applyFont="1" applyFill="1" applyBorder="1" applyAlignment="1">
      <alignment horizontal="center" vertical="center" wrapText="1"/>
    </xf>
    <xf numFmtId="0" fontId="5" fillId="0" borderId="37" xfId="0" applyFont="1" applyBorder="1" applyAlignment="1">
      <alignment horizontal="center" vertical="center" wrapText="1"/>
    </xf>
    <xf numFmtId="0" fontId="6" fillId="0" borderId="37" xfId="0" applyFont="1" applyBorder="1" applyAlignment="1">
      <alignment horizontal="center" vertical="center" wrapText="1"/>
    </xf>
    <xf numFmtId="0" fontId="10" fillId="0" borderId="28" xfId="0" applyFont="1" applyFill="1" applyBorder="1" applyAlignment="1">
      <alignment horizontal="center" vertical="center"/>
    </xf>
    <xf numFmtId="0" fontId="10" fillId="0" borderId="26" xfId="0" applyFont="1" applyBorder="1" applyAlignment="1">
      <alignment horizontal="center" vertical="center"/>
    </xf>
    <xf numFmtId="0" fontId="10" fillId="0" borderId="5" xfId="0" applyFont="1" applyFill="1" applyBorder="1" applyAlignment="1">
      <alignment horizontal="center" vertical="center"/>
    </xf>
    <xf numFmtId="0" fontId="8" fillId="0" borderId="32" xfId="0" applyFont="1" applyBorder="1" applyAlignment="1">
      <alignment horizontal="center" vertical="center" wrapText="1"/>
    </xf>
    <xf numFmtId="0" fontId="4" fillId="0" borderId="32" xfId="0" applyFont="1" applyFill="1" applyBorder="1" applyAlignment="1">
      <alignment horizontal="center" vertical="center" wrapText="1"/>
    </xf>
    <xf numFmtId="0" fontId="11" fillId="0" borderId="24" xfId="1" applyBorder="1" applyAlignment="1">
      <alignment horizontal="center" vertical="center" wrapText="1"/>
    </xf>
    <xf numFmtId="0" fontId="11" fillId="4" borderId="37" xfId="1" applyFill="1" applyBorder="1" applyAlignment="1">
      <alignment horizontal="center" vertical="center" wrapText="1"/>
    </xf>
    <xf numFmtId="0" fontId="10" fillId="0" borderId="2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2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31"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0" xfId="0" applyFont="1" applyFill="1" applyBorder="1" applyAlignment="1">
      <alignment horizontal="center" vertical="center" wrapText="1"/>
    </xf>
    <xf numFmtId="0" fontId="10" fillId="0" borderId="38" xfId="0" applyFont="1" applyBorder="1" applyAlignment="1">
      <alignment horizontal="center" vertical="center" wrapText="1"/>
    </xf>
    <xf numFmtId="0" fontId="11" fillId="0" borderId="37" xfId="1" applyBorder="1" applyAlignment="1">
      <alignment horizontal="center" vertical="center" wrapText="1"/>
    </xf>
    <xf numFmtId="0" fontId="11" fillId="0" borderId="24" xfId="1" applyFill="1" applyBorder="1" applyAlignment="1">
      <alignment horizontal="center" vertical="center" wrapText="1"/>
    </xf>
    <xf numFmtId="0" fontId="0" fillId="0" borderId="23"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4" xfId="0" applyFont="1" applyFill="1" applyBorder="1" applyAlignment="1">
      <alignment horizontal="center" vertical="center" wrapText="1"/>
    </xf>
    <xf numFmtId="0" fontId="11" fillId="4" borderId="24" xfId="1" applyFill="1" applyBorder="1" applyAlignment="1">
      <alignment horizontal="center" vertical="center" wrapText="1"/>
    </xf>
    <xf numFmtId="0" fontId="9" fillId="0" borderId="6" xfId="0" applyFont="1" applyBorder="1" applyAlignment="1">
      <alignment horizontal="center" wrapText="1"/>
    </xf>
    <xf numFmtId="0" fontId="9" fillId="0" borderId="7" xfId="0" applyFont="1" applyBorder="1" applyAlignment="1">
      <alignment horizontal="center" wrapText="1"/>
    </xf>
    <xf numFmtId="0" fontId="9" fillId="0" borderId="8" xfId="0" applyFont="1" applyBorder="1" applyAlignment="1">
      <alignment horizontal="center" wrapText="1"/>
    </xf>
    <xf numFmtId="0" fontId="3" fillId="3" borderId="33" xfId="0" applyFont="1" applyFill="1" applyBorder="1" applyAlignment="1">
      <alignment horizontal="center" vertical="center" wrapText="1"/>
    </xf>
    <xf numFmtId="0" fontId="2" fillId="0" borderId="34" xfId="0" applyFont="1" applyBorder="1"/>
    <xf numFmtId="0" fontId="1" fillId="0" borderId="9" xfId="0" applyFont="1" applyBorder="1" applyAlignment="1">
      <alignment horizontal="center" vertical="center" wrapText="1"/>
    </xf>
    <xf numFmtId="0" fontId="0" fillId="0" borderId="10" xfId="0" applyFont="1" applyBorder="1" applyAlignment="1"/>
    <xf numFmtId="0" fontId="0" fillId="0" borderId="11" xfId="0" applyFont="1" applyBorder="1" applyAlignment="1"/>
    <xf numFmtId="0" fontId="0" fillId="0" borderId="12" xfId="0" applyFont="1" applyBorder="1" applyAlignment="1"/>
    <xf numFmtId="0" fontId="0" fillId="0" borderId="0" xfId="0" applyFont="1" applyBorder="1" applyAlignment="1"/>
    <xf numFmtId="0" fontId="0" fillId="0" borderId="13" xfId="0" applyFont="1" applyBorder="1" applyAlignment="1"/>
    <xf numFmtId="0" fontId="0" fillId="0" borderId="14" xfId="0" applyFont="1" applyBorder="1" applyAlignment="1"/>
    <xf numFmtId="0" fontId="0" fillId="0" borderId="15" xfId="0" applyFont="1" applyBorder="1" applyAlignment="1"/>
    <xf numFmtId="0" fontId="0" fillId="0" borderId="16" xfId="0" applyFont="1" applyBorder="1" applyAlignment="1"/>
    <xf numFmtId="0" fontId="3" fillId="2" borderId="6" xfId="0" applyFont="1" applyFill="1" applyBorder="1" applyAlignment="1">
      <alignment horizontal="center" wrapText="1"/>
    </xf>
    <xf numFmtId="0" fontId="7" fillId="0" borderId="7" xfId="0" applyFont="1" applyBorder="1"/>
    <xf numFmtId="0" fontId="7" fillId="0" borderId="8" xfId="0" applyFont="1" applyBorder="1"/>
    <xf numFmtId="0" fontId="3" fillId="3" borderId="9" xfId="0" applyFont="1" applyFill="1" applyBorder="1" applyAlignment="1">
      <alignment horizontal="center" vertical="center" wrapText="1"/>
    </xf>
    <xf numFmtId="0" fontId="2" fillId="0" borderId="14" xfId="0" applyFont="1" applyBorder="1"/>
    <xf numFmtId="0" fontId="3" fillId="3" borderId="18" xfId="0" applyFont="1" applyFill="1" applyBorder="1" applyAlignment="1">
      <alignment horizontal="center" vertical="center"/>
    </xf>
    <xf numFmtId="0" fontId="2" fillId="0" borderId="17" xfId="0" applyFont="1" applyBorder="1"/>
    <xf numFmtId="0" fontId="2" fillId="0" borderId="19" xfId="0" applyFont="1" applyBorder="1"/>
    <xf numFmtId="0" fontId="13" fillId="2" borderId="9" xfId="0" applyFont="1" applyFill="1" applyBorder="1" applyAlignment="1">
      <alignment horizontal="center" wrapText="1"/>
    </xf>
    <xf numFmtId="0" fontId="13" fillId="2" borderId="10" xfId="0" applyFont="1" applyFill="1" applyBorder="1" applyAlignment="1">
      <alignment horizontal="center" wrapText="1"/>
    </xf>
    <xf numFmtId="0" fontId="13" fillId="2" borderId="11" xfId="0" applyFont="1" applyFill="1" applyBorder="1" applyAlignment="1">
      <alignment horizont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47625</xdr:rowOff>
    </xdr:from>
    <xdr:to>
      <xdr:col>1</xdr:col>
      <xdr:colOff>857249</xdr:colOff>
      <xdr:row>6</xdr:row>
      <xdr:rowOff>274834</xdr:rowOff>
    </xdr:to>
    <xdr:pic>
      <xdr:nvPicPr>
        <xdr:cNvPr id="3" name="image01.jpg"/>
        <xdr:cNvPicPr preferRelativeResize="0"/>
      </xdr:nvPicPr>
      <xdr:blipFill>
        <a:blip xmlns:r="http://schemas.openxmlformats.org/officeDocument/2006/relationships" r:embed="rId1" cstate="print"/>
        <a:stretch>
          <a:fillRect/>
        </a:stretch>
      </xdr:blipFill>
      <xdr:spPr>
        <a:xfrm>
          <a:off x="0" y="438150"/>
          <a:ext cx="2162174" cy="1284484"/>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uditoria.gov.co/Biblioteca%20General/Leyes/Leyes_1990-2009/Ley_617_de_2000_(Racionalizacion_del_Gasto_Publico).pdf" TargetMode="External"/><Relationship Id="rId13" Type="http://schemas.openxmlformats.org/officeDocument/2006/relationships/hyperlink" Target="http://antioquia.gov.co/index.php/banco-de-proyectos" TargetMode="External"/><Relationship Id="rId18" Type="http://schemas.openxmlformats.org/officeDocument/2006/relationships/hyperlink" Target="http://www.alcaldiabogota.gov.co/sisjur/normas/Norma1.jsp?i=27588" TargetMode="External"/><Relationship Id="rId3" Type="http://schemas.openxmlformats.org/officeDocument/2006/relationships/hyperlink" Target="http://www.alcaldiabogota.gov.co/sisjur/normas/Norma1.jsp?i=43292" TargetMode="External"/><Relationship Id="rId21" Type="http://schemas.openxmlformats.org/officeDocument/2006/relationships/hyperlink" Target="https://www.dnp.gov.co/programas/inversiones-y-finanzas-publicas/Sistemas-de-Informacion/Paginas/sistemas-de-informacion.aspx" TargetMode="External"/><Relationship Id="rId7" Type="http://schemas.openxmlformats.org/officeDocument/2006/relationships/hyperlink" Target="http://www.alcaldiabogota.gov.co/sisjur/normas/Norma1.jsp?i=14941" TargetMode="External"/><Relationship Id="rId12" Type="http://schemas.openxmlformats.org/officeDocument/2006/relationships/hyperlink" Target="https://www.dnp.gov.co/Paginas/Normativa/Decreto-1082-de-2015.aspx" TargetMode="External"/><Relationship Id="rId17" Type="http://schemas.openxmlformats.org/officeDocument/2006/relationships/hyperlink" Target="http://www.alcaldiabogota.gov.co/sisjur/normas/Norma1.jsp?i=3773" TargetMode="External"/><Relationship Id="rId25" Type="http://schemas.openxmlformats.org/officeDocument/2006/relationships/drawing" Target="../drawings/drawing1.xml"/><Relationship Id="rId2" Type="http://schemas.openxmlformats.org/officeDocument/2006/relationships/hyperlink" Target="https://www.dnp.gov.co/programas/inversiones-y-finanzas-publicas/Sistemas-de-Informacion/Paginas/sistemas-de-informacion.aspx" TargetMode="External"/><Relationship Id="rId16" Type="http://schemas.openxmlformats.org/officeDocument/2006/relationships/hyperlink" Target="http://www.minambiente.gov.co/images/normativa/decretos/2008/dec_0028_2008.pdf" TargetMode="External"/><Relationship Id="rId20" Type="http://schemas.openxmlformats.org/officeDocument/2006/relationships/hyperlink" Target="https://colaboracion.dnp.gov.co/CDT/Inversiones%20y%20finanzas%20pblicas/Resoluci%C3%B3n_1450_de_2013.pdf" TargetMode="External"/><Relationship Id="rId1" Type="http://schemas.openxmlformats.org/officeDocument/2006/relationships/hyperlink" Target="https://colaboracion.dnp.gov.co/CDT/Inversiones%20y%20finanzas%20pblicas/Ley_38_de_1989.pdf" TargetMode="External"/><Relationship Id="rId6" Type="http://schemas.openxmlformats.org/officeDocument/2006/relationships/hyperlink" Target="https://www.mintic.gov.co/portal/604/articles-7147_documento.pdf" TargetMode="External"/><Relationship Id="rId11" Type="http://schemas.openxmlformats.org/officeDocument/2006/relationships/hyperlink" Target="http://www.alcaldiabogota.gov.co/sisjur/normas/Norma1.jsp?i=49580" TargetMode="External"/><Relationship Id="rId24" Type="http://schemas.openxmlformats.org/officeDocument/2006/relationships/printerSettings" Target="../printerSettings/printerSettings1.bin"/><Relationship Id="rId5" Type="http://schemas.openxmlformats.org/officeDocument/2006/relationships/hyperlink" Target="http://www.alcaldiabogota.gov.co/sisjur/normas/Norma1.jsp?i=61933" TargetMode="External"/><Relationship Id="rId15" Type="http://schemas.openxmlformats.org/officeDocument/2006/relationships/hyperlink" Target="https://www.mintic.gov.co/portal/604/articles-3630_documento.pdf" TargetMode="External"/><Relationship Id="rId23" Type="http://schemas.openxmlformats.org/officeDocument/2006/relationships/hyperlink" Target="http://antioquia.gov.co/index.php/banco-de-proyectos" TargetMode="External"/><Relationship Id="rId10" Type="http://schemas.openxmlformats.org/officeDocument/2006/relationships/hyperlink" Target="http://www.alcaldiabogota.gov.co/sisjur/normas/Norma1.jsp?i=14939" TargetMode="External"/><Relationship Id="rId19" Type="http://schemas.openxmlformats.org/officeDocument/2006/relationships/hyperlink" Target="https://www.sgr.gov.co/Normativa/Resoluciones/Resoluciones2012.aspx" TargetMode="External"/><Relationship Id="rId4" Type="http://schemas.openxmlformats.org/officeDocument/2006/relationships/hyperlink" Target="https://www.dnp.gov.co/programas/inversiones-y-finanzas-publicas/Paginas/marco-legal.aspx" TargetMode="External"/><Relationship Id="rId9" Type="http://schemas.openxmlformats.org/officeDocument/2006/relationships/hyperlink" Target="http://www.secretariasenado.gov.co/senado/basedoc/constitucion_politica_1991.html" TargetMode="External"/><Relationship Id="rId14" Type="http://schemas.openxmlformats.org/officeDocument/2006/relationships/hyperlink" Target="http://www.secretariasenado.gov.co/senado/basedoc/decreto_0111_1996.html" TargetMode="External"/><Relationship Id="rId22" Type="http://schemas.openxmlformats.org/officeDocument/2006/relationships/hyperlink" Target="http://antioquia.gov.co/index.php/banco-de-proyec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topLeftCell="A37" workbookViewId="0">
      <selection activeCell="E11" sqref="E11"/>
    </sheetView>
  </sheetViews>
  <sheetFormatPr baseColWidth="10" defaultColWidth="17.28515625" defaultRowHeight="15" customHeight="1" x14ac:dyDescent="0.25"/>
  <cols>
    <col min="1" max="1" width="19.5703125" customWidth="1"/>
    <col min="2" max="2" width="19.140625" customWidth="1"/>
    <col min="3" max="3" width="9.85546875" customWidth="1"/>
    <col min="4" max="4" width="10.7109375" customWidth="1"/>
    <col min="5" max="5" width="9.140625" customWidth="1"/>
    <col min="6" max="6" width="26.7109375" customWidth="1"/>
    <col min="7" max="7" width="49.42578125" customWidth="1"/>
    <col min="8" max="8" width="14.42578125" style="9" customWidth="1"/>
    <col min="9" max="9" width="61.7109375" customWidth="1"/>
  </cols>
  <sheetData>
    <row r="1" spans="1:9" ht="30.75" customHeight="1" thickBot="1" x14ac:dyDescent="0.3">
      <c r="A1" s="71" t="s">
        <v>41</v>
      </c>
      <c r="B1" s="72"/>
      <c r="C1" s="72"/>
      <c r="D1" s="72"/>
      <c r="E1" s="72"/>
      <c r="F1" s="72"/>
      <c r="G1" s="72"/>
      <c r="H1" s="72"/>
      <c r="I1" s="73"/>
    </row>
    <row r="2" spans="1:9" x14ac:dyDescent="0.25">
      <c r="A2" s="76" t="s">
        <v>51</v>
      </c>
      <c r="B2" s="77"/>
      <c r="C2" s="77"/>
      <c r="D2" s="77"/>
      <c r="E2" s="77"/>
      <c r="F2" s="77"/>
      <c r="G2" s="77"/>
      <c r="H2" s="77"/>
      <c r="I2" s="78"/>
    </row>
    <row r="3" spans="1:9" ht="15" customHeight="1" x14ac:dyDescent="0.25">
      <c r="A3" s="79"/>
      <c r="B3" s="80"/>
      <c r="C3" s="80"/>
      <c r="D3" s="80"/>
      <c r="E3" s="80"/>
      <c r="F3" s="80"/>
      <c r="G3" s="80"/>
      <c r="H3" s="80"/>
      <c r="I3" s="81"/>
    </row>
    <row r="4" spans="1:9" ht="15" customHeight="1" x14ac:dyDescent="0.25">
      <c r="A4" s="79"/>
      <c r="B4" s="80"/>
      <c r="C4" s="80"/>
      <c r="D4" s="80"/>
      <c r="E4" s="80"/>
      <c r="F4" s="80"/>
      <c r="G4" s="80"/>
      <c r="H4" s="80"/>
      <c r="I4" s="81"/>
    </row>
    <row r="5" spans="1:9" ht="15" customHeight="1" x14ac:dyDescent="0.25">
      <c r="A5" s="79"/>
      <c r="B5" s="80"/>
      <c r="C5" s="80"/>
      <c r="D5" s="80"/>
      <c r="E5" s="80"/>
      <c r="F5" s="80"/>
      <c r="G5" s="80"/>
      <c r="H5" s="80"/>
      <c r="I5" s="81"/>
    </row>
    <row r="6" spans="1:9" ht="23.25" customHeight="1" x14ac:dyDescent="0.25">
      <c r="A6" s="79"/>
      <c r="B6" s="80"/>
      <c r="C6" s="80"/>
      <c r="D6" s="80"/>
      <c r="E6" s="80"/>
      <c r="F6" s="80"/>
      <c r="G6" s="80"/>
      <c r="H6" s="80"/>
      <c r="I6" s="81"/>
    </row>
    <row r="7" spans="1:9" ht="25.5" customHeight="1" thickBot="1" x14ac:dyDescent="0.3">
      <c r="A7" s="82"/>
      <c r="B7" s="83"/>
      <c r="C7" s="83"/>
      <c r="D7" s="83"/>
      <c r="E7" s="83"/>
      <c r="F7" s="83"/>
      <c r="G7" s="83"/>
      <c r="H7" s="83"/>
      <c r="I7" s="84"/>
    </row>
    <row r="8" spans="1:9" ht="15.75" customHeight="1" thickBot="1" x14ac:dyDescent="0.3">
      <c r="A8" s="85" t="s">
        <v>52</v>
      </c>
      <c r="B8" s="86"/>
      <c r="C8" s="86"/>
      <c r="D8" s="86"/>
      <c r="E8" s="86"/>
      <c r="F8" s="86"/>
      <c r="G8" s="86"/>
      <c r="H8" s="86"/>
      <c r="I8" s="87"/>
    </row>
    <row r="9" spans="1:9" ht="15" customHeight="1" x14ac:dyDescent="0.25">
      <c r="A9" s="88" t="s">
        <v>46</v>
      </c>
      <c r="B9" s="74" t="s">
        <v>47</v>
      </c>
      <c r="C9" s="90" t="s">
        <v>0</v>
      </c>
      <c r="D9" s="91"/>
      <c r="E9" s="92"/>
      <c r="F9" s="74" t="s">
        <v>1</v>
      </c>
      <c r="G9" s="74" t="s">
        <v>2</v>
      </c>
      <c r="H9" s="74" t="s">
        <v>3</v>
      </c>
      <c r="I9" s="74" t="s">
        <v>4</v>
      </c>
    </row>
    <row r="10" spans="1:9" ht="29.25" customHeight="1" thickBot="1" x14ac:dyDescent="0.3">
      <c r="A10" s="89"/>
      <c r="B10" s="75"/>
      <c r="C10" s="24" t="s">
        <v>5</v>
      </c>
      <c r="D10" s="23" t="s">
        <v>6</v>
      </c>
      <c r="E10" s="25" t="s">
        <v>7</v>
      </c>
      <c r="F10" s="75"/>
      <c r="G10" s="75"/>
      <c r="H10" s="75"/>
      <c r="I10" s="75"/>
    </row>
    <row r="11" spans="1:9" s="9" customFormat="1" ht="171.75" customHeight="1" x14ac:dyDescent="0.25">
      <c r="A11" s="33" t="s">
        <v>68</v>
      </c>
      <c r="B11" s="19">
        <v>116</v>
      </c>
      <c r="C11" s="19">
        <v>20</v>
      </c>
      <c r="D11" s="19" t="s">
        <v>66</v>
      </c>
      <c r="E11" s="19">
        <v>1991</v>
      </c>
      <c r="F11" s="21" t="s">
        <v>78</v>
      </c>
      <c r="G11" s="64" t="s">
        <v>65</v>
      </c>
      <c r="H11" s="50" t="s">
        <v>36</v>
      </c>
      <c r="I11" s="65" t="s">
        <v>67</v>
      </c>
    </row>
    <row r="12" spans="1:9" ht="69.75" customHeight="1" x14ac:dyDescent="0.25">
      <c r="A12" s="18" t="s">
        <v>8</v>
      </c>
      <c r="B12" s="19">
        <v>38</v>
      </c>
      <c r="C12" s="19">
        <v>21</v>
      </c>
      <c r="D12" s="19" t="s">
        <v>9</v>
      </c>
      <c r="E12" s="19">
        <v>1989</v>
      </c>
      <c r="F12" s="20" t="s">
        <v>42</v>
      </c>
      <c r="G12" s="21" t="s">
        <v>43</v>
      </c>
      <c r="H12" s="48" t="s">
        <v>36</v>
      </c>
      <c r="I12" s="43" t="str">
        <f>HYPERLINK("https://colaboracion.dnp.gov.co/CDT/Inversiones%20y%20finanzas%20pblicas/Ley_38_de_1989.pdf","https://colaboracion.dnp.gov.co/CDT/Inversiones%20y%20finanzas%20pblicas/Ley_38_de_1989.pdf")</f>
        <v>https://colaboracion.dnp.gov.co/CDT/Inversiones%20y%20finanzas%20pblicas/Ley_38_de_1989.pdf</v>
      </c>
    </row>
    <row r="13" spans="1:9" ht="75.75" customHeight="1" x14ac:dyDescent="0.25">
      <c r="A13" s="12" t="s">
        <v>8</v>
      </c>
      <c r="B13" s="7">
        <v>152</v>
      </c>
      <c r="C13" s="7">
        <v>15</v>
      </c>
      <c r="D13" s="7" t="s">
        <v>11</v>
      </c>
      <c r="E13" s="7">
        <v>1994</v>
      </c>
      <c r="F13" s="8" t="s">
        <v>42</v>
      </c>
      <c r="G13" s="40" t="s">
        <v>12</v>
      </c>
      <c r="H13" s="50" t="s">
        <v>36</v>
      </c>
      <c r="I13" s="45" t="str">
        <f>HYPERLINK("https://www.dnp.gov.co/programas/inversiones-y-finanzas-publicas/Sistemas-de-Informacion/Paginas/sistemas-de-informacion.aspx","https://www.dnp.gov.co/programas/inversiones-y-finanzas-publicas/Sistemas-de-Informacion/Paginas/sistemas-de-informacion.aspx")</f>
        <v>https://www.dnp.gov.co/programas/inversiones-y-finanzas-publicas/Sistemas-de-Informacion/Paginas/sistemas-de-informacion.aspx</v>
      </c>
    </row>
    <row r="14" spans="1:9" s="9" customFormat="1" ht="75.75" customHeight="1" x14ac:dyDescent="0.25">
      <c r="A14" s="12" t="s">
        <v>8</v>
      </c>
      <c r="B14" s="7">
        <v>179</v>
      </c>
      <c r="C14" s="7">
        <v>20</v>
      </c>
      <c r="D14" s="7" t="s">
        <v>60</v>
      </c>
      <c r="E14" s="7">
        <v>1994</v>
      </c>
      <c r="F14" s="8" t="s">
        <v>42</v>
      </c>
      <c r="G14" s="40" t="s">
        <v>61</v>
      </c>
      <c r="H14" s="50" t="s">
        <v>36</v>
      </c>
      <c r="I14" s="54" t="s">
        <v>62</v>
      </c>
    </row>
    <row r="15" spans="1:9" s="9" customFormat="1" ht="96.75" customHeight="1" x14ac:dyDescent="0.25">
      <c r="A15" s="67" t="s">
        <v>13</v>
      </c>
      <c r="B15" s="7">
        <v>617</v>
      </c>
      <c r="C15" s="7">
        <v>6</v>
      </c>
      <c r="D15" s="7" t="s">
        <v>71</v>
      </c>
      <c r="E15" s="7">
        <v>2000</v>
      </c>
      <c r="F15" s="5" t="s">
        <v>42</v>
      </c>
      <c r="G15" s="40" t="s">
        <v>69</v>
      </c>
      <c r="H15" s="50" t="s">
        <v>36</v>
      </c>
      <c r="I15" s="54" t="s">
        <v>70</v>
      </c>
    </row>
    <row r="16" spans="1:9" ht="94.5" customHeight="1" x14ac:dyDescent="0.25">
      <c r="A16" s="10" t="s">
        <v>13</v>
      </c>
      <c r="B16" s="1">
        <v>1474</v>
      </c>
      <c r="C16" s="1">
        <v>12</v>
      </c>
      <c r="D16" s="1" t="s">
        <v>11</v>
      </c>
      <c r="E16" s="1">
        <v>2011</v>
      </c>
      <c r="F16" s="5" t="s">
        <v>42</v>
      </c>
      <c r="G16" s="41" t="s">
        <v>14</v>
      </c>
      <c r="H16" s="50" t="s">
        <v>36</v>
      </c>
      <c r="I16" s="46" t="str">
        <f>HYPERLINK("http://www.alcaldiabogota.gov.co/sisjur/normas/Norma1.jsp?i=43292","http://www.alcaldiabogota.gov.co/sisjur/normas/Norma1.jsp?i=43292")</f>
        <v>http://www.alcaldiabogota.gov.co/sisjur/normas/Norma1.jsp?i=43292</v>
      </c>
    </row>
    <row r="17" spans="1:9" ht="68.25" customHeight="1" x14ac:dyDescent="0.25">
      <c r="A17" s="10" t="s">
        <v>13</v>
      </c>
      <c r="B17" s="1">
        <v>1530</v>
      </c>
      <c r="C17" s="1">
        <v>17</v>
      </c>
      <c r="D17" s="1" t="s">
        <v>15</v>
      </c>
      <c r="E17" s="1">
        <v>2012</v>
      </c>
      <c r="F17" s="5" t="s">
        <v>42</v>
      </c>
      <c r="G17" s="41" t="s">
        <v>16</v>
      </c>
      <c r="H17" s="50" t="s">
        <v>36</v>
      </c>
      <c r="I17" s="47" t="str">
        <f>HYPERLINK("https://www.dnp.gov.co/programas/inversiones-y-finanzas-publicas/Paginas/marco-legal.aspx","https://www.dnp.gov.co/programas/inversiones-y-finanzas-publicas/Paginas/marco-legal.aspx")</f>
        <v>https://www.dnp.gov.co/programas/inversiones-y-finanzas-publicas/Paginas/marco-legal.aspx</v>
      </c>
    </row>
    <row r="18" spans="1:9" ht="63.75" customHeight="1" x14ac:dyDescent="0.25">
      <c r="A18" s="13" t="s">
        <v>13</v>
      </c>
      <c r="B18" s="3">
        <v>1753</v>
      </c>
      <c r="C18" s="3">
        <v>9</v>
      </c>
      <c r="D18" s="3" t="s">
        <v>17</v>
      </c>
      <c r="E18" s="3">
        <v>2015</v>
      </c>
      <c r="F18" s="6" t="s">
        <v>42</v>
      </c>
      <c r="G18" s="42" t="s">
        <v>18</v>
      </c>
      <c r="H18" s="50" t="s">
        <v>36</v>
      </c>
      <c r="I18" s="46" t="str">
        <f>HYPERLINK("http://www.alcaldiabogota.gov.co/sisjur/normas/Norma1.jsp?i=61933","http://www.alcaldiabogota.gov.co/sisjur/normas/Norma1.jsp?i=61933")</f>
        <v>http://www.alcaldiabogota.gov.co/sisjur/normas/Norma1.jsp?i=61933</v>
      </c>
    </row>
    <row r="19" spans="1:9" ht="45.75" thickBot="1" x14ac:dyDescent="0.3">
      <c r="A19" s="14" t="s">
        <v>8</v>
      </c>
      <c r="B19" s="15">
        <v>1712</v>
      </c>
      <c r="C19" s="15">
        <v>6</v>
      </c>
      <c r="D19" s="16" t="s">
        <v>26</v>
      </c>
      <c r="E19" s="16">
        <v>2014</v>
      </c>
      <c r="F19" s="15" t="s">
        <v>42</v>
      </c>
      <c r="G19" s="17" t="s">
        <v>48</v>
      </c>
      <c r="H19" s="49" t="s">
        <v>36</v>
      </c>
      <c r="I19" s="44" t="s">
        <v>49</v>
      </c>
    </row>
    <row r="20" spans="1:9" x14ac:dyDescent="0.25">
      <c r="A20" s="93" t="s">
        <v>55</v>
      </c>
      <c r="B20" s="94"/>
      <c r="C20" s="94"/>
      <c r="D20" s="94"/>
      <c r="E20" s="94"/>
      <c r="F20" s="94"/>
      <c r="G20" s="94"/>
      <c r="H20" s="94"/>
      <c r="I20" s="95"/>
    </row>
    <row r="21" spans="1:9" ht="30" x14ac:dyDescent="0.25">
      <c r="A21" s="55" t="s">
        <v>19</v>
      </c>
      <c r="B21" s="56">
        <v>359</v>
      </c>
      <c r="C21" s="56">
        <v>22</v>
      </c>
      <c r="D21" s="56" t="s">
        <v>24</v>
      </c>
      <c r="E21" s="56">
        <v>1995</v>
      </c>
      <c r="F21" s="57" t="s">
        <v>56</v>
      </c>
      <c r="G21" s="56" t="s">
        <v>25</v>
      </c>
      <c r="H21" s="56" t="s">
        <v>10</v>
      </c>
      <c r="I21" s="22" t="str">
        <f>HYPERLINK("http://www.alcaldiabogota.gov.co/sisjur/normas/Norma1.jsp?i=14939","http://www.alcaldiabogota.gov.co/sisjur/normas/Norma1.jsp?i=14939")</f>
        <v>http://www.alcaldiabogota.gov.co/sisjur/normas/Norma1.jsp?i=14939</v>
      </c>
    </row>
    <row r="22" spans="1:9" ht="60.75" customHeight="1" x14ac:dyDescent="0.25">
      <c r="A22" s="58" t="s">
        <v>19</v>
      </c>
      <c r="B22" s="59">
        <v>111</v>
      </c>
      <c r="C22" s="59">
        <v>15</v>
      </c>
      <c r="D22" s="59" t="s">
        <v>20</v>
      </c>
      <c r="E22" s="59">
        <v>1996</v>
      </c>
      <c r="F22" s="60" t="s">
        <v>56</v>
      </c>
      <c r="G22" s="60" t="s">
        <v>21</v>
      </c>
      <c r="H22" s="59" t="s">
        <v>10</v>
      </c>
      <c r="I22" s="11" t="str">
        <f>HYPERLINK("http://www.secretariasenado.gov.co/senado/basedoc/decreto_0111_1996.html","http://www.secretariasenado.gov.co/senado/basedoc/decreto_0111_1996.html")</f>
        <v>http://www.secretariasenado.gov.co/senado/basedoc/decreto_0111_1996.html</v>
      </c>
    </row>
    <row r="23" spans="1:9" ht="62.25" customHeight="1" x14ac:dyDescent="0.25">
      <c r="A23" s="58" t="s">
        <v>19</v>
      </c>
      <c r="B23" s="59">
        <v>568</v>
      </c>
      <c r="C23" s="59">
        <v>21</v>
      </c>
      <c r="D23" s="59" t="s">
        <v>26</v>
      </c>
      <c r="E23" s="59">
        <v>1996</v>
      </c>
      <c r="F23" s="60" t="s">
        <v>56</v>
      </c>
      <c r="G23" s="60" t="s">
        <v>27</v>
      </c>
      <c r="H23" s="59" t="s">
        <v>10</v>
      </c>
      <c r="I23" s="53" t="s">
        <v>59</v>
      </c>
    </row>
    <row r="24" spans="1:9" ht="72" customHeight="1" x14ac:dyDescent="0.25">
      <c r="A24" s="58" t="s">
        <v>19</v>
      </c>
      <c r="B24" s="59">
        <v>1270</v>
      </c>
      <c r="C24" s="59">
        <v>1</v>
      </c>
      <c r="D24" s="59" t="s">
        <v>32</v>
      </c>
      <c r="E24" s="59">
        <v>1996</v>
      </c>
      <c r="F24" s="60" t="s">
        <v>58</v>
      </c>
      <c r="G24" s="60" t="s">
        <v>63</v>
      </c>
      <c r="H24" s="59" t="s">
        <v>10</v>
      </c>
      <c r="I24" s="11" t="str">
        <f>HYPERLINK("http://antioquia.gov.co/index.php/banco-de-proyectos","http://antioquia.gov.co/index.php/banco-de-proyectos")</f>
        <v>http://antioquia.gov.co/index.php/banco-de-proyectos</v>
      </c>
    </row>
    <row r="25" spans="1:9" ht="48.75" customHeight="1" x14ac:dyDescent="0.25">
      <c r="A25" s="68" t="s">
        <v>72</v>
      </c>
      <c r="B25" s="59">
        <v>192</v>
      </c>
      <c r="C25" s="59">
        <v>7</v>
      </c>
      <c r="D25" s="59" t="s">
        <v>74</v>
      </c>
      <c r="E25" s="59">
        <v>2001</v>
      </c>
      <c r="F25" s="60" t="s">
        <v>56</v>
      </c>
      <c r="G25" s="60" t="s">
        <v>73</v>
      </c>
      <c r="H25" s="59" t="s">
        <v>10</v>
      </c>
      <c r="I25" s="53" t="s">
        <v>75</v>
      </c>
    </row>
    <row r="26" spans="1:9" ht="43.5" customHeight="1" x14ac:dyDescent="0.25">
      <c r="A26" s="68" t="s">
        <v>72</v>
      </c>
      <c r="B26" s="59">
        <v>4515</v>
      </c>
      <c r="C26" s="59">
        <v>23</v>
      </c>
      <c r="D26" s="59" t="s">
        <v>77</v>
      </c>
      <c r="E26" s="59">
        <v>2007</v>
      </c>
      <c r="F26" s="60" t="s">
        <v>56</v>
      </c>
      <c r="G26" s="60" t="s">
        <v>73</v>
      </c>
      <c r="H26" s="59" t="s">
        <v>10</v>
      </c>
      <c r="I26" s="66" t="s">
        <v>76</v>
      </c>
    </row>
    <row r="27" spans="1:9" ht="66.75" customHeight="1" x14ac:dyDescent="0.25">
      <c r="A27" s="68" t="s">
        <v>19</v>
      </c>
      <c r="B27" s="59">
        <v>28</v>
      </c>
      <c r="C27" s="5">
        <v>10</v>
      </c>
      <c r="D27" s="5" t="s">
        <v>20</v>
      </c>
      <c r="E27" s="5">
        <v>2008</v>
      </c>
      <c r="F27" s="4" t="s">
        <v>57</v>
      </c>
      <c r="G27" s="4" t="s">
        <v>79</v>
      </c>
      <c r="H27" s="5" t="s">
        <v>10</v>
      </c>
      <c r="I27" s="53" t="s">
        <v>64</v>
      </c>
    </row>
    <row r="28" spans="1:9" ht="79.5" customHeight="1" x14ac:dyDescent="0.25">
      <c r="A28" s="68" t="s">
        <v>19</v>
      </c>
      <c r="B28" s="8">
        <v>1949</v>
      </c>
      <c r="C28" s="8">
        <v>19</v>
      </c>
      <c r="D28" s="8" t="s">
        <v>28</v>
      </c>
      <c r="E28" s="8">
        <v>2012</v>
      </c>
      <c r="F28" s="69" t="s">
        <v>56</v>
      </c>
      <c r="G28" s="69" t="s">
        <v>29</v>
      </c>
      <c r="H28" s="69" t="s">
        <v>10</v>
      </c>
      <c r="I28" s="70" t="str">
        <f>HYPERLINK("http://www.alcaldiabogota.gov.co/sisjur/normas/Norma1.jsp?i=49580","http://www.alcaldiabogota.gov.co/sisjur/normas/Norma1.jsp?i=49580")</f>
        <v>http://www.alcaldiabogota.gov.co/sisjur/normas/Norma1.jsp?i=49580</v>
      </c>
    </row>
    <row r="29" spans="1:9" ht="66.75" customHeight="1" thickBot="1" x14ac:dyDescent="0.3">
      <c r="A29" s="61" t="s">
        <v>19</v>
      </c>
      <c r="B29" s="62">
        <v>1082</v>
      </c>
      <c r="C29" s="62">
        <v>26</v>
      </c>
      <c r="D29" s="62" t="s">
        <v>22</v>
      </c>
      <c r="E29" s="62">
        <v>2015</v>
      </c>
      <c r="F29" s="63" t="s">
        <v>57</v>
      </c>
      <c r="G29" s="63" t="s">
        <v>23</v>
      </c>
      <c r="H29" s="62" t="s">
        <v>10</v>
      </c>
      <c r="I29" s="52" t="str">
        <f>HYPERLINK("https://www.dnp.gov.co/Paginas/Normativa/Decreto-1082-de-2015.aspx","https://www.dnp.gov.co/Paginas/Normativa/Decreto-1082-de-2015.aspx")</f>
        <v>https://www.dnp.gov.co/Paginas/Normativa/Decreto-1082-de-2015.aspx</v>
      </c>
    </row>
    <row r="30" spans="1:9" ht="15" customHeight="1" thickBot="1" x14ac:dyDescent="0.3">
      <c r="A30" s="96" t="s">
        <v>53</v>
      </c>
      <c r="B30" s="97"/>
      <c r="C30" s="97"/>
      <c r="D30" s="97"/>
      <c r="E30" s="97"/>
      <c r="F30" s="97"/>
      <c r="G30" s="97"/>
      <c r="H30" s="97"/>
      <c r="I30" s="98"/>
    </row>
    <row r="31" spans="1:9" ht="75" customHeight="1" x14ac:dyDescent="0.25">
      <c r="A31" s="33" t="s">
        <v>34</v>
      </c>
      <c r="B31" s="19">
        <v>252</v>
      </c>
      <c r="C31" s="19">
        <v>22</v>
      </c>
      <c r="D31" s="19" t="s">
        <v>24</v>
      </c>
      <c r="E31" s="19">
        <v>2012</v>
      </c>
      <c r="F31" s="21" t="s">
        <v>50</v>
      </c>
      <c r="G31" s="35" t="s">
        <v>35</v>
      </c>
      <c r="H31" s="19" t="s">
        <v>36</v>
      </c>
      <c r="I31" s="34" t="str">
        <f>HYPERLINK("https://www.sgr.gov.co/Normativa/Resoluciones/Resoluciones2012.aspx","https://www.sgr.gov.co/Normativa/Resoluciones/Resoluciones2012.aspx")</f>
        <v>https://www.sgr.gov.co/Normativa/Resoluciones/Resoluciones2012.aspx</v>
      </c>
    </row>
    <row r="32" spans="1:9" ht="84" customHeight="1" x14ac:dyDescent="0.25">
      <c r="A32" s="26" t="s">
        <v>34</v>
      </c>
      <c r="B32" s="1">
        <v>1450</v>
      </c>
      <c r="C32" s="1">
        <v>21</v>
      </c>
      <c r="D32" s="1" t="s">
        <v>15</v>
      </c>
      <c r="E32" s="1">
        <v>2013</v>
      </c>
      <c r="F32" s="4" t="s">
        <v>50</v>
      </c>
      <c r="G32" s="2" t="s">
        <v>37</v>
      </c>
      <c r="H32" s="1" t="s">
        <v>10</v>
      </c>
      <c r="I32" s="27" t="str">
        <f>HYPERLINK("https://colaboracion.dnp.gov.co/CDT/Inversiones%20y%20finanzas%20pblicas/Resoluci%C3%B3n_1450_de_2013.pdf","https://colaboracion.dnp.gov.co/CDT/Inversiones%20y%20finanzas%20pblicas/Resoluci%C3%B3n_1450_de_2013.pdf")</f>
        <v>https://colaboracion.dnp.gov.co/CDT/Inversiones%20y%20finanzas%20pblicas/Resoluci%C3%B3n_1450_de_2013.pdf</v>
      </c>
    </row>
    <row r="33" spans="1:9" ht="95.25" customHeight="1" thickBot="1" x14ac:dyDescent="0.3">
      <c r="A33" s="28" t="s">
        <v>34</v>
      </c>
      <c r="B33" s="29">
        <v>4788</v>
      </c>
      <c r="C33" s="29">
        <v>20</v>
      </c>
      <c r="D33" s="29" t="s">
        <v>44</v>
      </c>
      <c r="E33" s="29">
        <v>2016</v>
      </c>
      <c r="F33" s="30" t="s">
        <v>50</v>
      </c>
      <c r="G33" s="31" t="s">
        <v>38</v>
      </c>
      <c r="H33" s="29" t="s">
        <v>10</v>
      </c>
      <c r="I33" s="32" t="str">
        <f>HYPERLINK("https://www.dnp.gov.co/programas/inversiones-y-finanzas-publicas/Sistemas-de-Informacion/Paginas/sistemas-de-informacion.aspx","https://www.dnp.gov.co/programas/inversiones-y-finanzas-publicas/Sistemas-de-Informacion/Paginas/sistemas-de-informacion.aspx")</f>
        <v>https://www.dnp.gov.co/programas/inversiones-y-finanzas-publicas/Sistemas-de-Informacion/Paginas/sistemas-de-informacion.aspx</v>
      </c>
    </row>
    <row r="34" spans="1:9" ht="15" customHeight="1" x14ac:dyDescent="0.25">
      <c r="A34" s="99" t="s">
        <v>54</v>
      </c>
      <c r="B34" s="100"/>
      <c r="C34" s="100"/>
      <c r="D34" s="100"/>
      <c r="E34" s="100"/>
      <c r="F34" s="100"/>
      <c r="G34" s="100"/>
      <c r="H34" s="100"/>
      <c r="I34" s="101"/>
    </row>
    <row r="35" spans="1:9" ht="53.25" customHeight="1" x14ac:dyDescent="0.25">
      <c r="A35" s="36" t="s">
        <v>39</v>
      </c>
      <c r="B35" s="37">
        <v>50</v>
      </c>
      <c r="C35" s="37">
        <v>20</v>
      </c>
      <c r="D35" s="37" t="s">
        <v>30</v>
      </c>
      <c r="E35" s="37">
        <v>1995</v>
      </c>
      <c r="F35" s="37" t="s">
        <v>33</v>
      </c>
      <c r="G35" s="38" t="s">
        <v>40</v>
      </c>
      <c r="H35" s="37" t="s">
        <v>10</v>
      </c>
      <c r="I35" s="27" t="str">
        <f>HYPERLINK("http://antioquia.gov.co/index.php/banco-de-proyectos","http://antioquia.gov.co/index.php/banco-de-proyectos")</f>
        <v>http://antioquia.gov.co/index.php/banco-de-proyectos</v>
      </c>
    </row>
    <row r="36" spans="1:9" ht="54" customHeight="1" thickBot="1" x14ac:dyDescent="0.3">
      <c r="A36" s="14" t="s">
        <v>39</v>
      </c>
      <c r="B36" s="16">
        <v>28</v>
      </c>
      <c r="C36" s="16">
        <v>31</v>
      </c>
      <c r="D36" s="16" t="s">
        <v>31</v>
      </c>
      <c r="E36" s="16">
        <v>2017</v>
      </c>
      <c r="F36" s="16" t="s">
        <v>33</v>
      </c>
      <c r="G36" s="39" t="s">
        <v>45</v>
      </c>
      <c r="H36" s="16" t="s">
        <v>10</v>
      </c>
      <c r="I36" s="51" t="str">
        <f>HYPERLINK("http://antioquia.gov.co/index.php/banco-de-proyectos","http://antioquia.gov.co/index.php/banco-de-proyectos")</f>
        <v>http://antioquia.gov.co/index.php/banco-de-proyectos</v>
      </c>
    </row>
  </sheetData>
  <mergeCells count="13">
    <mergeCell ref="A20:I20"/>
    <mergeCell ref="A30:I30"/>
    <mergeCell ref="A34:I34"/>
    <mergeCell ref="A1:I1"/>
    <mergeCell ref="H9:H10"/>
    <mergeCell ref="A2:I7"/>
    <mergeCell ref="I9:I10"/>
    <mergeCell ref="A8:I8"/>
    <mergeCell ref="A9:A10"/>
    <mergeCell ref="B9:B10"/>
    <mergeCell ref="C9:E9"/>
    <mergeCell ref="F9:F10"/>
    <mergeCell ref="G9:G10"/>
  </mergeCells>
  <hyperlinks>
    <hyperlink ref="I12" r:id="rId1" display="https://colaboracion.dnp.gov.co/CDT/Inversiones y finanzas pblicas/Ley_38_de_1989.pdf"/>
    <hyperlink ref="I13" r:id="rId2" display="https://www.dnp.gov.co/programas/inversiones-y-finanzas-publicas/Sistemas-de-Informacion/Paginas/sistemas-de-informacion.aspx"/>
    <hyperlink ref="I16" r:id="rId3" display="http://www.alcaldiabogota.gov.co/sisjur/normas/Norma1.jsp?i=43292"/>
    <hyperlink ref="I17" r:id="rId4" display="https://www.dnp.gov.co/programas/inversiones-y-finanzas-publicas/Paginas/marco-legal.aspx"/>
    <hyperlink ref="I18" r:id="rId5" display="http://www.alcaldiabogota.gov.co/sisjur/normas/Norma1.jsp?i=61933"/>
    <hyperlink ref="I19" r:id="rId6"/>
    <hyperlink ref="I14" r:id="rId7"/>
    <hyperlink ref="I15" r:id="rId8"/>
    <hyperlink ref="I11" r:id="rId9"/>
    <hyperlink ref="I21" r:id="rId10" display="http://www.alcaldiabogota.gov.co/sisjur/normas/Norma1.jsp?i=14939"/>
    <hyperlink ref="I28" r:id="rId11" display="http://www.alcaldiabogota.gov.co/sisjur/normas/Norma1.jsp?i=49580"/>
    <hyperlink ref="I29" r:id="rId12" display="https://www.dnp.gov.co/Paginas/Normativa/Decreto-1082-de-2015.aspx"/>
    <hyperlink ref="I24" r:id="rId13" display="http://antioquia.gov.co/index.php/banco-de-proyectos"/>
    <hyperlink ref="I22" r:id="rId14" display="http://www.secretariasenado.gov.co/senado/basedoc/decreto_0111_1996.html"/>
    <hyperlink ref="I23" r:id="rId15"/>
    <hyperlink ref="I27" r:id="rId16"/>
    <hyperlink ref="I25" r:id="rId17"/>
    <hyperlink ref="I26" r:id="rId18"/>
    <hyperlink ref="I31" r:id="rId19" display="https://www.sgr.gov.co/Normativa/Resoluciones/Resoluciones2012.aspx"/>
    <hyperlink ref="I32" r:id="rId20" display="https://colaboracion.dnp.gov.co/CDT/Inversiones y finanzas pblicas/Resoluci%C3%B3n_1450_de_2013.pdf"/>
    <hyperlink ref="I33" r:id="rId21" display="https://www.dnp.gov.co/programas/inversiones-y-finanzas-publicas/Sistemas-de-Informacion/Paginas/sistemas-de-informacion.aspx"/>
    <hyperlink ref="I35" r:id="rId22" display="http://antioquia.gov.co/index.php/banco-de-proyectos"/>
    <hyperlink ref="I36" r:id="rId23" display="http://antioquia.gov.co/index.php/banco-de-proyectos"/>
  </hyperlinks>
  <pageMargins left="0.7" right="0.7" top="0.75" bottom="0.75" header="0.3" footer="0.3"/>
  <pageSetup orientation="portrait" horizontalDpi="4294967295" verticalDpi="4294967295" r:id="rId24"/>
  <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NORMOGRAMA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gomez</dc:creator>
  <cp:lastModifiedBy>MARIA FERNANDA CALDERON VALENCIA</cp:lastModifiedBy>
  <dcterms:created xsi:type="dcterms:W3CDTF">2006-09-16T00:00:00Z</dcterms:created>
  <dcterms:modified xsi:type="dcterms:W3CDTF">2018-07-10T13:28:07Z</dcterms:modified>
</cp:coreProperties>
</file>